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05" tabRatio="598" activeTab="0"/>
  </bookViews>
  <sheets>
    <sheet name="1. недв" sheetId="1" r:id="rId1"/>
  </sheets>
  <definedNames>
    <definedName name="_xlnm.Print_Titles" localSheetId="0">'1. недв'!$10:$10</definedName>
  </definedNames>
  <calcPr fullCalcOnLoad="1"/>
</workbook>
</file>

<file path=xl/sharedStrings.xml><?xml version="1.0" encoding="utf-8"?>
<sst xmlns="http://schemas.openxmlformats.org/spreadsheetml/2006/main" count="160" uniqueCount="81">
  <si>
    <t>помещения</t>
  </si>
  <si>
    <t>Назначение</t>
  </si>
  <si>
    <t>Примечание</t>
  </si>
  <si>
    <t>Характеристика</t>
  </si>
  <si>
    <t>1. Нежилые помещения и здания (свободные и с обременением)</t>
  </si>
  <si>
    <t>№ п/п</t>
  </si>
  <si>
    <t>Площадь, кв. м</t>
  </si>
  <si>
    <t>Свид-во</t>
  </si>
  <si>
    <t>Тех. паспорт</t>
  </si>
  <si>
    <t>Кад. паспорт</t>
  </si>
  <si>
    <t>Арендаторы</t>
  </si>
  <si>
    <t>Зем. дело</t>
  </si>
  <si>
    <t>-</t>
  </si>
  <si>
    <t>Итого:</t>
  </si>
  <si>
    <t>складское</t>
  </si>
  <si>
    <t>заказано</t>
  </si>
  <si>
    <t>отсутствуют</t>
  </si>
  <si>
    <t>Исполнитель</t>
  </si>
  <si>
    <t>И</t>
  </si>
  <si>
    <t>Охр. обяз-во</t>
  </si>
  <si>
    <t>Предполагаемый срок приватизации (квартал 2013 года)</t>
  </si>
  <si>
    <t>Ориентировочная стоимость, тыс. руб.</t>
  </si>
  <si>
    <t>не треб.</t>
  </si>
  <si>
    <t>Подвал в ж/д. Объект готов</t>
  </si>
  <si>
    <t>С</t>
  </si>
  <si>
    <t>к Программе приватизации муниципального имущества</t>
  </si>
  <si>
    <t>Приложение № 1</t>
  </si>
  <si>
    <t>муниципального образования "город Ульяновск" на 2013 год</t>
  </si>
  <si>
    <t>и плановый период 2014 и 2015 годов</t>
  </si>
  <si>
    <t>Арендная плата в месяц, руб.</t>
  </si>
  <si>
    <t xml:space="preserve"> - в год</t>
  </si>
  <si>
    <t>Пожарный пер., 10</t>
  </si>
  <si>
    <t>административное</t>
  </si>
  <si>
    <t>УРОО "ВОА"</t>
  </si>
  <si>
    <t>12 Сентября ул., 91/1</t>
  </si>
  <si>
    <t>Героев Свири ул., 10А</t>
  </si>
  <si>
    <t>Объект готов</t>
  </si>
  <si>
    <t>Горького ул., 1/2</t>
  </si>
  <si>
    <t>Федерации ул., 22-В</t>
  </si>
  <si>
    <t>Федерации ул., 22-Г</t>
  </si>
  <si>
    <t>сарай (приватизация осуществляется с земельным участком площадью 61 кв. м)</t>
  </si>
  <si>
    <t>двухэтажное здание (приватизация осуществляется с земельным участком площадью 901,1 кв. м)</t>
  </si>
  <si>
    <t>навес (приватизация осуществляется с земельным участком площадью 41 кв. м)</t>
  </si>
  <si>
    <t>Дата уведомления общ. Совета</t>
  </si>
  <si>
    <t>Дата засед. общ. Совета</t>
  </si>
  <si>
    <r>
      <t xml:space="preserve">Ст-ть об-в </t>
    </r>
    <r>
      <rPr>
        <b/>
        <u val="single"/>
        <sz val="12"/>
        <color indexed="23"/>
        <rFont val="Times New Roman"/>
        <family val="1"/>
      </rPr>
      <t>на торги</t>
    </r>
  </si>
  <si>
    <t>тыс. руб.</t>
  </si>
  <si>
    <t>Ст-ть об-в арендуемых</t>
  </si>
  <si>
    <t>Ст-ть об-в свободных</t>
  </si>
  <si>
    <t xml:space="preserve"> помещение</t>
  </si>
  <si>
    <t>Высотный пр-д, 4</t>
  </si>
  <si>
    <t>Подвал в ж/д, заказать кад.пасп.</t>
  </si>
  <si>
    <t>Р</t>
  </si>
  <si>
    <t>Ватутина ул., 40</t>
  </si>
  <si>
    <t>производственное</t>
  </si>
  <si>
    <t>ИП Чумакова Л.Н.</t>
  </si>
  <si>
    <t>З</t>
  </si>
  <si>
    <t>К.Маркса ул., 33/2</t>
  </si>
  <si>
    <t>бытовое обслуживание</t>
  </si>
  <si>
    <t>ИП Луняев И.В.</t>
  </si>
  <si>
    <t>Южная ул., Карамзина пос.</t>
  </si>
  <si>
    <t>здание бойлерной (приватизация осуществляется с земельным участком)</t>
  </si>
  <si>
    <t>Стоимость 1 кв. м, тыс. руб.</t>
  </si>
  <si>
    <t>Энгельса ул., 22-Б</t>
  </si>
  <si>
    <t>здание ЦТП (приватизация осуществляется с земельным участком)</t>
  </si>
  <si>
    <t>1 кв.</t>
  </si>
  <si>
    <t>2 кв.</t>
  </si>
  <si>
    <t>3 кв.</t>
  </si>
  <si>
    <t>4 кв.</t>
  </si>
  <si>
    <t>ИТОГО:</t>
  </si>
  <si>
    <t>мастерская ЖРЭУ-1 с гаражами (приватизация осуществляется с земельным участком)</t>
  </si>
  <si>
    <t>Заказан кад.паспорт</t>
  </si>
  <si>
    <t>Подвал, объект готов</t>
  </si>
  <si>
    <t>Вносятся изм-я в тех.док-ю</t>
  </si>
  <si>
    <t>Калнина ул., 4</t>
  </si>
  <si>
    <t>Исключить из Перечня!</t>
  </si>
  <si>
    <t>Перечень муниципального имущества, подлежащего приватизации в 2013 году</t>
  </si>
  <si>
    <t>Место нахождения</t>
  </si>
  <si>
    <t>Димитрова ул., 10В</t>
  </si>
  <si>
    <t>здание (приватизация осуществляется с земельным участком площадью 549 кв. м)</t>
  </si>
  <si>
    <t>+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</si>
</sst>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/mm/yy;@"/>
    <numFmt numFmtId="170" formatCode="0.0;[Red]0.0"/>
    <numFmt numFmtId="171" formatCode="[$-FC19]d\ mmmm\ yyyy\ &quot;г.&quot;"/>
    <numFmt numFmtId="172" formatCode="#,##0.000"/>
  </numFmts>
  <fonts count="3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Arial Cyr"/>
      <family val="0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b/>
      <u val="single"/>
      <sz val="12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12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16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6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top"/>
    </xf>
    <xf numFmtId="4" fontId="3" fillId="4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right" vertical="top" wrapText="1"/>
    </xf>
    <xf numFmtId="169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3" fillId="4" borderId="1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164" fontId="13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left" vertical="top"/>
    </xf>
    <xf numFmtId="4" fontId="13" fillId="0" borderId="0" xfId="0" applyNumberFormat="1" applyFont="1" applyFill="1" applyBorder="1" applyAlignment="1">
      <alignment horizontal="right" vertical="top"/>
    </xf>
    <xf numFmtId="169" fontId="13" fillId="0" borderId="0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top"/>
    </xf>
    <xf numFmtId="0" fontId="14" fillId="0" borderId="0" xfId="0" applyFont="1" applyAlignment="1">
      <alignment/>
    </xf>
    <xf numFmtId="0" fontId="15" fillId="7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5" fillId="22" borderId="10" xfId="0" applyFont="1" applyFill="1" applyBorder="1" applyAlignment="1">
      <alignment horizontal="center" vertical="top" wrapText="1"/>
    </xf>
    <xf numFmtId="164" fontId="15" fillId="7" borderId="1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right" vertical="top" wrapText="1"/>
    </xf>
    <xf numFmtId="164" fontId="34" fillId="0" borderId="10" xfId="0" applyNumberFormat="1" applyFont="1" applyFill="1" applyBorder="1" applyAlignment="1">
      <alignment horizontal="right" vertical="top" wrapText="1"/>
    </xf>
    <xf numFmtId="0" fontId="34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 horizontal="right" vertical="top" wrapText="1"/>
    </xf>
    <xf numFmtId="164" fontId="35" fillId="0" borderId="10" xfId="0" applyNumberFormat="1" applyFont="1" applyFill="1" applyBorder="1" applyAlignment="1">
      <alignment horizontal="right" vertical="top" wrapText="1"/>
    </xf>
    <xf numFmtId="0" fontId="35" fillId="0" borderId="0" xfId="0" applyFont="1" applyFill="1" applyAlignment="1">
      <alignment horizontal="left" vertical="top" wrapText="1"/>
    </xf>
    <xf numFmtId="164" fontId="36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164" fontId="3" fillId="4" borderId="10" xfId="0" applyNumberFormat="1" applyFont="1" applyFill="1" applyBorder="1" applyAlignment="1">
      <alignment horizontal="right" vertical="top"/>
    </xf>
    <xf numFmtId="169" fontId="2" fillId="0" borderId="1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PageLayoutView="0" workbookViewId="0" topLeftCell="C1">
      <selection activeCell="A24" sqref="A24:IV24"/>
    </sheetView>
  </sheetViews>
  <sheetFormatPr defaultColWidth="9.00390625" defaultRowHeight="12.75"/>
  <cols>
    <col min="1" max="1" width="3.875" style="11" customWidth="1"/>
    <col min="2" max="2" width="36.875" style="4" customWidth="1"/>
    <col min="3" max="3" width="45.125" style="5" customWidth="1"/>
    <col min="4" max="4" width="24.625" style="5" customWidth="1"/>
    <col min="5" max="5" width="12.25390625" style="6" customWidth="1"/>
    <col min="6" max="8" width="8.875" style="6" hidden="1" customWidth="1"/>
    <col min="9" max="9" width="7.25390625" style="7" hidden="1" customWidth="1"/>
    <col min="10" max="10" width="12.25390625" style="7" hidden="1" customWidth="1"/>
    <col min="11" max="11" width="21.875" style="5" customWidth="1"/>
    <col min="12" max="12" width="39.625" style="8" hidden="1" customWidth="1"/>
    <col min="13" max="13" width="13.00390625" style="8" hidden="1" customWidth="1"/>
    <col min="14" max="14" width="34.375" style="0" hidden="1" customWidth="1"/>
    <col min="15" max="15" width="9.25390625" style="0" hidden="1" customWidth="1"/>
    <col min="16" max="16" width="8.875" style="0" hidden="1" customWidth="1"/>
    <col min="17" max="17" width="7.375" style="0" hidden="1" customWidth="1"/>
    <col min="18" max="18" width="7.00390625" style="0" hidden="1" customWidth="1"/>
    <col min="19" max="19" width="4.25390625" style="0" hidden="1" customWidth="1"/>
  </cols>
  <sheetData>
    <row r="1" spans="4:5" ht="15.75">
      <c r="D1" s="19" t="s">
        <v>26</v>
      </c>
      <c r="E1" s="19"/>
    </row>
    <row r="2" spans="4:5" ht="15.75">
      <c r="D2" s="19" t="s">
        <v>25</v>
      </c>
      <c r="E2" s="19"/>
    </row>
    <row r="3" spans="4:5" ht="15.75">
      <c r="D3" s="19" t="s">
        <v>27</v>
      </c>
      <c r="E3" s="19"/>
    </row>
    <row r="4" spans="4:5" ht="15.75">
      <c r="D4" s="19" t="s">
        <v>28</v>
      </c>
      <c r="E4" s="19"/>
    </row>
    <row r="5" spans="5:8" ht="21.75" customHeight="1">
      <c r="E5" s="19"/>
      <c r="F5" s="19"/>
      <c r="G5" s="19"/>
      <c r="H5" s="19"/>
    </row>
    <row r="6" spans="1:19" ht="18.75">
      <c r="A6" s="65" t="s">
        <v>76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8" s="47" customFormat="1" ht="21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s="2" customFormat="1" ht="18.75">
      <c r="A8" s="65" t="s">
        <v>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ht="18.75" customHeight="1"/>
    <row r="10" spans="1:19" s="13" customFormat="1" ht="53.25" customHeight="1">
      <c r="A10" s="18" t="s">
        <v>5</v>
      </c>
      <c r="B10" s="14" t="s">
        <v>77</v>
      </c>
      <c r="C10" s="16" t="s">
        <v>3</v>
      </c>
      <c r="D10" s="15" t="s">
        <v>1</v>
      </c>
      <c r="E10" s="17" t="s">
        <v>6</v>
      </c>
      <c r="F10" s="50" t="s">
        <v>8</v>
      </c>
      <c r="G10" s="50" t="s">
        <v>9</v>
      </c>
      <c r="H10" s="50" t="s">
        <v>7</v>
      </c>
      <c r="I10" s="51" t="s">
        <v>62</v>
      </c>
      <c r="J10" s="51" t="s">
        <v>21</v>
      </c>
      <c r="K10" s="15" t="s">
        <v>20</v>
      </c>
      <c r="L10" s="48" t="s">
        <v>10</v>
      </c>
      <c r="M10" s="48" t="s">
        <v>29</v>
      </c>
      <c r="N10" s="50" t="s">
        <v>2</v>
      </c>
      <c r="O10" s="50" t="s">
        <v>43</v>
      </c>
      <c r="P10" s="50" t="s">
        <v>44</v>
      </c>
      <c r="Q10" s="50" t="s">
        <v>11</v>
      </c>
      <c r="R10" s="50" t="s">
        <v>19</v>
      </c>
      <c r="S10" s="50" t="s">
        <v>17</v>
      </c>
    </row>
    <row r="11" spans="1:19" ht="15.75">
      <c r="A11" s="45">
        <v>1</v>
      </c>
      <c r="B11" s="35" t="s">
        <v>34</v>
      </c>
      <c r="C11" s="34" t="s">
        <v>0</v>
      </c>
      <c r="D11" s="3" t="s">
        <v>14</v>
      </c>
      <c r="E11" s="36">
        <v>238.2</v>
      </c>
      <c r="F11" s="21"/>
      <c r="G11" s="21">
        <v>40400</v>
      </c>
      <c r="H11" s="21">
        <v>40500</v>
      </c>
      <c r="I11" s="33">
        <v>16</v>
      </c>
      <c r="J11" s="33">
        <f aca="true" t="shared" si="0" ref="J11:J21">E11*I11</f>
        <v>3811.2</v>
      </c>
      <c r="K11" s="3">
        <v>1</v>
      </c>
      <c r="L11" s="37" t="s">
        <v>16</v>
      </c>
      <c r="M11" s="49">
        <v>0</v>
      </c>
      <c r="N11" s="22" t="s">
        <v>23</v>
      </c>
      <c r="O11" s="3" t="s">
        <v>22</v>
      </c>
      <c r="P11" s="3" t="s">
        <v>22</v>
      </c>
      <c r="Q11" s="28" t="s">
        <v>12</v>
      </c>
      <c r="R11" s="28" t="s">
        <v>12</v>
      </c>
      <c r="S11" s="3" t="s">
        <v>18</v>
      </c>
    </row>
    <row r="12" spans="1:19" ht="47.25">
      <c r="A12" s="45">
        <v>2</v>
      </c>
      <c r="B12" s="35" t="s">
        <v>53</v>
      </c>
      <c r="C12" s="34" t="s">
        <v>70</v>
      </c>
      <c r="D12" s="3" t="s">
        <v>54</v>
      </c>
      <c r="E12" s="36">
        <v>272.8</v>
      </c>
      <c r="F12" s="21">
        <v>39301</v>
      </c>
      <c r="G12" s="21"/>
      <c r="H12" s="21">
        <v>39461</v>
      </c>
      <c r="I12" s="33">
        <v>19</v>
      </c>
      <c r="J12" s="33">
        <f t="shared" si="0"/>
        <v>5183.2</v>
      </c>
      <c r="K12" s="3">
        <v>4</v>
      </c>
      <c r="L12" s="37" t="s">
        <v>55</v>
      </c>
      <c r="M12" s="49">
        <v>27300</v>
      </c>
      <c r="N12" s="22" t="s">
        <v>75</v>
      </c>
      <c r="O12" s="64">
        <v>41102</v>
      </c>
      <c r="P12" s="3"/>
      <c r="Q12" s="28" t="s">
        <v>15</v>
      </c>
      <c r="R12" s="28" t="s">
        <v>12</v>
      </c>
      <c r="S12" s="3" t="s">
        <v>56</v>
      </c>
    </row>
    <row r="13" spans="1:19" ht="15.75">
      <c r="A13" s="45">
        <v>3</v>
      </c>
      <c r="B13" s="35" t="s">
        <v>50</v>
      </c>
      <c r="C13" s="34" t="s">
        <v>0</v>
      </c>
      <c r="D13" s="3" t="s">
        <v>14</v>
      </c>
      <c r="E13" s="36">
        <v>233.55</v>
      </c>
      <c r="F13" s="21"/>
      <c r="G13" s="21"/>
      <c r="H13" s="21"/>
      <c r="I13" s="33">
        <v>20</v>
      </c>
      <c r="J13" s="33">
        <f t="shared" si="0"/>
        <v>4671</v>
      </c>
      <c r="K13" s="3">
        <v>3</v>
      </c>
      <c r="L13" s="37" t="s">
        <v>16</v>
      </c>
      <c r="M13" s="49">
        <v>0</v>
      </c>
      <c r="N13" s="22" t="s">
        <v>51</v>
      </c>
      <c r="O13" s="64" t="s">
        <v>22</v>
      </c>
      <c r="P13" s="3" t="s">
        <v>22</v>
      </c>
      <c r="Q13" s="28" t="s">
        <v>12</v>
      </c>
      <c r="R13" s="28" t="s">
        <v>12</v>
      </c>
      <c r="S13" s="3" t="s">
        <v>52</v>
      </c>
    </row>
    <row r="14" spans="1:19" ht="18" customHeight="1">
      <c r="A14" s="45">
        <v>4</v>
      </c>
      <c r="B14" s="35" t="s">
        <v>35</v>
      </c>
      <c r="C14" s="34" t="s">
        <v>49</v>
      </c>
      <c r="D14" s="3" t="s">
        <v>14</v>
      </c>
      <c r="E14" s="36">
        <v>20.2</v>
      </c>
      <c r="F14" s="21"/>
      <c r="G14" s="21">
        <v>40878</v>
      </c>
      <c r="H14" s="21">
        <v>40960</v>
      </c>
      <c r="I14" s="33">
        <v>15</v>
      </c>
      <c r="J14" s="33">
        <f t="shared" si="0"/>
        <v>303</v>
      </c>
      <c r="K14" s="3">
        <v>1</v>
      </c>
      <c r="L14" s="37" t="s">
        <v>16</v>
      </c>
      <c r="M14" s="49">
        <v>0</v>
      </c>
      <c r="N14" s="22" t="s">
        <v>36</v>
      </c>
      <c r="O14" s="64" t="s">
        <v>22</v>
      </c>
      <c r="P14" s="3" t="s">
        <v>22</v>
      </c>
      <c r="Q14" s="28" t="s">
        <v>12</v>
      </c>
      <c r="R14" s="28" t="s">
        <v>12</v>
      </c>
      <c r="S14" s="3" t="s">
        <v>24</v>
      </c>
    </row>
    <row r="15" spans="1:19" ht="18" customHeight="1">
      <c r="A15" s="45">
        <v>5</v>
      </c>
      <c r="B15" s="35" t="s">
        <v>37</v>
      </c>
      <c r="C15" s="34" t="s">
        <v>0</v>
      </c>
      <c r="D15" s="3" t="s">
        <v>14</v>
      </c>
      <c r="E15" s="36">
        <v>157.73</v>
      </c>
      <c r="F15" s="21"/>
      <c r="G15" s="21"/>
      <c r="H15" s="21"/>
      <c r="I15" s="33">
        <v>19</v>
      </c>
      <c r="J15" s="33">
        <f t="shared" si="0"/>
        <v>2996.87</v>
      </c>
      <c r="K15" s="3">
        <v>4</v>
      </c>
      <c r="L15" s="37" t="s">
        <v>16</v>
      </c>
      <c r="M15" s="49">
        <v>0</v>
      </c>
      <c r="N15" s="22" t="s">
        <v>71</v>
      </c>
      <c r="O15" s="64" t="s">
        <v>22</v>
      </c>
      <c r="P15" s="3" t="s">
        <v>22</v>
      </c>
      <c r="Q15" s="28" t="s">
        <v>12</v>
      </c>
      <c r="R15" s="28" t="s">
        <v>12</v>
      </c>
      <c r="S15" s="3" t="s">
        <v>56</v>
      </c>
    </row>
    <row r="16" spans="1:19" ht="31.5">
      <c r="A16" s="45">
        <v>6</v>
      </c>
      <c r="B16" s="35" t="s">
        <v>78</v>
      </c>
      <c r="C16" s="34" t="s">
        <v>79</v>
      </c>
      <c r="D16" s="3" t="s">
        <v>32</v>
      </c>
      <c r="E16" s="36">
        <v>284.5</v>
      </c>
      <c r="F16" s="21"/>
      <c r="G16" s="21">
        <v>40877</v>
      </c>
      <c r="H16" s="21">
        <v>40988</v>
      </c>
      <c r="I16" s="33">
        <v>17</v>
      </c>
      <c r="J16" s="33">
        <f t="shared" si="0"/>
        <v>4836.5</v>
      </c>
      <c r="K16" s="3">
        <v>3</v>
      </c>
      <c r="L16" s="37" t="s">
        <v>16</v>
      </c>
      <c r="M16" s="49">
        <v>0</v>
      </c>
      <c r="N16" s="22" t="s">
        <v>36</v>
      </c>
      <c r="O16" s="64" t="s">
        <v>22</v>
      </c>
      <c r="P16" s="3" t="s">
        <v>22</v>
      </c>
      <c r="Q16" s="28" t="s">
        <v>80</v>
      </c>
      <c r="R16" s="28" t="s">
        <v>12</v>
      </c>
      <c r="S16" s="3" t="s">
        <v>52</v>
      </c>
    </row>
    <row r="17" spans="1:19" ht="18" customHeight="1">
      <c r="A17" s="45">
        <v>7</v>
      </c>
      <c r="B17" s="35" t="s">
        <v>74</v>
      </c>
      <c r="C17" s="34" t="s">
        <v>0</v>
      </c>
      <c r="D17" s="3" t="s">
        <v>54</v>
      </c>
      <c r="E17" s="36">
        <v>886.3</v>
      </c>
      <c r="F17" s="21"/>
      <c r="G17" s="21"/>
      <c r="H17" s="21"/>
      <c r="I17" s="33">
        <v>11</v>
      </c>
      <c r="J17" s="33">
        <f t="shared" si="0"/>
        <v>9749.3</v>
      </c>
      <c r="K17" s="3">
        <v>3</v>
      </c>
      <c r="L17" s="37" t="s">
        <v>16</v>
      </c>
      <c r="M17" s="49">
        <v>0</v>
      </c>
      <c r="N17" s="22" t="s">
        <v>36</v>
      </c>
      <c r="O17" s="64" t="s">
        <v>22</v>
      </c>
      <c r="P17" s="3" t="s">
        <v>22</v>
      </c>
      <c r="Q17" s="28" t="s">
        <v>12</v>
      </c>
      <c r="R17" s="28" t="s">
        <v>12</v>
      </c>
      <c r="S17" s="3" t="s">
        <v>24</v>
      </c>
    </row>
    <row r="18" spans="1:19" ht="18" customHeight="1">
      <c r="A18" s="45">
        <v>8</v>
      </c>
      <c r="B18" s="35" t="s">
        <v>57</v>
      </c>
      <c r="C18" s="34" t="s">
        <v>0</v>
      </c>
      <c r="D18" s="3" t="s">
        <v>58</v>
      </c>
      <c r="E18" s="36">
        <v>76.9</v>
      </c>
      <c r="F18" s="21">
        <v>39223</v>
      </c>
      <c r="G18" s="21">
        <v>39916</v>
      </c>
      <c r="H18" s="21">
        <v>39969</v>
      </c>
      <c r="I18" s="33">
        <v>24</v>
      </c>
      <c r="J18" s="33">
        <f t="shared" si="0"/>
        <v>1845.6000000000001</v>
      </c>
      <c r="K18" s="3">
        <v>1</v>
      </c>
      <c r="L18" s="37" t="s">
        <v>59</v>
      </c>
      <c r="M18" s="49">
        <v>12686.65</v>
      </c>
      <c r="N18" s="22" t="s">
        <v>72</v>
      </c>
      <c r="O18" s="64">
        <v>41102</v>
      </c>
      <c r="P18" s="3"/>
      <c r="Q18" s="28" t="s">
        <v>12</v>
      </c>
      <c r="R18" s="28" t="s">
        <v>12</v>
      </c>
      <c r="S18" s="3" t="s">
        <v>18</v>
      </c>
    </row>
    <row r="19" spans="1:19" ht="47.25">
      <c r="A19" s="45">
        <v>9</v>
      </c>
      <c r="B19" s="35" t="s">
        <v>31</v>
      </c>
      <c r="C19" s="34" t="s">
        <v>41</v>
      </c>
      <c r="D19" s="3" t="s">
        <v>32</v>
      </c>
      <c r="E19" s="36">
        <v>345.6</v>
      </c>
      <c r="F19" s="21">
        <v>39007</v>
      </c>
      <c r="G19" s="21"/>
      <c r="H19" s="21">
        <v>39091</v>
      </c>
      <c r="I19" s="33">
        <v>32</v>
      </c>
      <c r="J19" s="33">
        <f t="shared" si="0"/>
        <v>11059.2</v>
      </c>
      <c r="K19" s="3">
        <v>2</v>
      </c>
      <c r="L19" s="37" t="s">
        <v>33</v>
      </c>
      <c r="M19" s="49">
        <v>39398.4</v>
      </c>
      <c r="N19" s="22" t="s">
        <v>36</v>
      </c>
      <c r="O19" s="64">
        <v>41102</v>
      </c>
      <c r="P19" s="3"/>
      <c r="Q19" s="28" t="s">
        <v>12</v>
      </c>
      <c r="R19" s="28" t="s">
        <v>12</v>
      </c>
      <c r="S19" s="3" t="s">
        <v>24</v>
      </c>
    </row>
    <row r="20" spans="1:19" ht="31.5">
      <c r="A20" s="45">
        <v>10</v>
      </c>
      <c r="B20" s="35" t="s">
        <v>38</v>
      </c>
      <c r="C20" s="34" t="s">
        <v>40</v>
      </c>
      <c r="D20" s="3" t="s">
        <v>14</v>
      </c>
      <c r="E20" s="36">
        <v>47.2</v>
      </c>
      <c r="F20" s="21">
        <v>39317</v>
      </c>
      <c r="G20" s="21"/>
      <c r="H20" s="21">
        <v>40563</v>
      </c>
      <c r="I20" s="33">
        <v>17</v>
      </c>
      <c r="J20" s="33">
        <f t="shared" si="0"/>
        <v>802.4000000000001</v>
      </c>
      <c r="K20" s="3">
        <v>4</v>
      </c>
      <c r="L20" s="37" t="s">
        <v>16</v>
      </c>
      <c r="M20" s="49">
        <v>0</v>
      </c>
      <c r="N20" s="22" t="s">
        <v>73</v>
      </c>
      <c r="O20" s="64" t="s">
        <v>22</v>
      </c>
      <c r="P20" s="3" t="s">
        <v>22</v>
      </c>
      <c r="Q20" s="28" t="s">
        <v>15</v>
      </c>
      <c r="R20" s="28" t="s">
        <v>12</v>
      </c>
      <c r="S20" s="3" t="s">
        <v>24</v>
      </c>
    </row>
    <row r="21" spans="1:19" ht="31.5">
      <c r="A21" s="45">
        <v>11</v>
      </c>
      <c r="B21" s="35" t="s">
        <v>39</v>
      </c>
      <c r="C21" s="34" t="s">
        <v>42</v>
      </c>
      <c r="D21" s="3" t="s">
        <v>14</v>
      </c>
      <c r="E21" s="36">
        <v>33.9</v>
      </c>
      <c r="F21" s="21">
        <v>39317</v>
      </c>
      <c r="G21" s="21"/>
      <c r="H21" s="21">
        <v>40564</v>
      </c>
      <c r="I21" s="33">
        <v>14</v>
      </c>
      <c r="J21" s="33">
        <f t="shared" si="0"/>
        <v>474.59999999999997</v>
      </c>
      <c r="K21" s="3">
        <v>4</v>
      </c>
      <c r="L21" s="37" t="s">
        <v>16</v>
      </c>
      <c r="M21" s="49">
        <v>0</v>
      </c>
      <c r="N21" s="22" t="s">
        <v>73</v>
      </c>
      <c r="O21" s="64" t="s">
        <v>22</v>
      </c>
      <c r="P21" s="3" t="s">
        <v>22</v>
      </c>
      <c r="Q21" s="28" t="s">
        <v>15</v>
      </c>
      <c r="R21" s="28" t="s">
        <v>12</v>
      </c>
      <c r="S21" s="3" t="s">
        <v>24</v>
      </c>
    </row>
    <row r="22" spans="1:19" ht="31.5">
      <c r="A22" s="45">
        <v>12</v>
      </c>
      <c r="B22" s="35" t="s">
        <v>63</v>
      </c>
      <c r="C22" s="34" t="s">
        <v>64</v>
      </c>
      <c r="D22" s="3" t="s">
        <v>54</v>
      </c>
      <c r="E22" s="36">
        <v>63.7</v>
      </c>
      <c r="F22" s="21">
        <v>40882</v>
      </c>
      <c r="G22" s="21">
        <v>40882</v>
      </c>
      <c r="H22" s="21">
        <v>40955</v>
      </c>
      <c r="I22" s="33">
        <v>20</v>
      </c>
      <c r="J22" s="33">
        <f>E22*I22</f>
        <v>1274</v>
      </c>
      <c r="K22" s="3">
        <v>4</v>
      </c>
      <c r="L22" s="37" t="s">
        <v>16</v>
      </c>
      <c r="M22" s="49">
        <v>0</v>
      </c>
      <c r="N22" s="22"/>
      <c r="O22" s="64" t="s">
        <v>22</v>
      </c>
      <c r="P22" s="3" t="s">
        <v>22</v>
      </c>
      <c r="Q22" s="28" t="s">
        <v>15</v>
      </c>
      <c r="R22" s="28" t="s">
        <v>12</v>
      </c>
      <c r="S22" s="3" t="s">
        <v>52</v>
      </c>
    </row>
    <row r="23" spans="1:19" ht="31.5">
      <c r="A23" s="45">
        <v>13</v>
      </c>
      <c r="B23" s="35" t="s">
        <v>60</v>
      </c>
      <c r="C23" s="34" t="s">
        <v>61</v>
      </c>
      <c r="D23" s="3" t="s">
        <v>54</v>
      </c>
      <c r="E23" s="36">
        <v>199.6</v>
      </c>
      <c r="F23" s="21"/>
      <c r="G23" s="21">
        <v>40889</v>
      </c>
      <c r="H23" s="21"/>
      <c r="I23" s="33">
        <v>15</v>
      </c>
      <c r="J23" s="58">
        <f>E23*I23-0.9</f>
        <v>2993.1</v>
      </c>
      <c r="K23" s="3">
        <v>4</v>
      </c>
      <c r="L23" s="37" t="s">
        <v>16</v>
      </c>
      <c r="M23" s="49">
        <v>0</v>
      </c>
      <c r="N23" s="22"/>
      <c r="O23" s="64" t="s">
        <v>22</v>
      </c>
      <c r="P23" s="3" t="s">
        <v>22</v>
      </c>
      <c r="Q23" s="28" t="s">
        <v>15</v>
      </c>
      <c r="R23" s="28" t="s">
        <v>12</v>
      </c>
      <c r="S23" s="3" t="s">
        <v>24</v>
      </c>
    </row>
    <row r="24" spans="1:19" s="1" customFormat="1" ht="15.75" customHeight="1" hidden="1">
      <c r="A24" s="24"/>
      <c r="B24" s="25" t="s">
        <v>13</v>
      </c>
      <c r="C24" s="26"/>
      <c r="D24" s="26"/>
      <c r="E24" s="27">
        <f>SUM(E11:E23)</f>
        <v>2860.1799999999994</v>
      </c>
      <c r="F24" s="38"/>
      <c r="G24" s="38"/>
      <c r="H24" s="38"/>
      <c r="I24" s="27"/>
      <c r="J24" s="63">
        <f>SUM(J11:J23)</f>
        <v>49999.969999999994</v>
      </c>
      <c r="K24" s="26"/>
      <c r="L24" s="23"/>
      <c r="M24" s="27">
        <f>SUM(M11:M23)</f>
        <v>79385.05</v>
      </c>
      <c r="N24" s="27">
        <f>+M24*12</f>
        <v>952620.6000000001</v>
      </c>
      <c r="O24" s="23" t="s">
        <v>30</v>
      </c>
      <c r="P24" s="23"/>
      <c r="Q24" s="29"/>
      <c r="R24" s="23"/>
      <c r="S24" s="23"/>
    </row>
    <row r="25" spans="1:18" s="1" customFormat="1" ht="15.75">
      <c r="A25" s="12"/>
      <c r="B25" s="9"/>
      <c r="C25" s="10"/>
      <c r="D25" s="10"/>
      <c r="E25" s="20"/>
      <c r="F25" s="30"/>
      <c r="G25" s="30"/>
      <c r="H25" s="30"/>
      <c r="I25" s="20"/>
      <c r="J25" s="20"/>
      <c r="K25" s="10"/>
      <c r="L25" s="31"/>
      <c r="M25" s="31"/>
      <c r="N25" s="31"/>
      <c r="O25" s="31"/>
      <c r="P25" s="31"/>
      <c r="Q25" s="32"/>
      <c r="R25" s="31"/>
    </row>
    <row r="26" spans="1:18" s="1" customFormat="1" ht="15.75">
      <c r="A26" s="39"/>
      <c r="B26" s="40"/>
      <c r="C26" s="41"/>
      <c r="D26" s="42"/>
      <c r="E26" s="43"/>
      <c r="F26" s="44"/>
      <c r="G26" s="44"/>
      <c r="H26" s="44"/>
      <c r="I26" s="43"/>
      <c r="J26" s="43"/>
      <c r="K26" s="42"/>
      <c r="L26" s="52" t="s">
        <v>45</v>
      </c>
      <c r="M26" s="53">
        <f>+J24</f>
        <v>49999.969999999994</v>
      </c>
      <c r="N26" s="54" t="s">
        <v>46</v>
      </c>
      <c r="O26" s="31"/>
      <c r="P26" s="31"/>
      <c r="Q26" s="32"/>
      <c r="R26" s="31"/>
    </row>
    <row r="27" spans="12:14" ht="15.75">
      <c r="L27" s="55" t="s">
        <v>47</v>
      </c>
      <c r="M27" s="56">
        <f>+J12+J18+J19</f>
        <v>18088</v>
      </c>
      <c r="N27" s="57" t="s">
        <v>46</v>
      </c>
    </row>
    <row r="28" spans="12:14" ht="15.75">
      <c r="L28" s="55" t="s">
        <v>48</v>
      </c>
      <c r="M28" s="56">
        <f>+M26-M27</f>
        <v>31911.969999999994</v>
      </c>
      <c r="N28" s="57" t="s">
        <v>46</v>
      </c>
    </row>
    <row r="30" spans="12:13" ht="15.75">
      <c r="L30" s="59" t="s">
        <v>65</v>
      </c>
      <c r="M30" s="60">
        <f>+J11+J14+J18</f>
        <v>5959.8</v>
      </c>
    </row>
    <row r="31" spans="12:13" ht="15.75">
      <c r="L31" s="59" t="s">
        <v>66</v>
      </c>
      <c r="M31" s="60">
        <f>+J19</f>
        <v>11059.2</v>
      </c>
    </row>
    <row r="32" spans="12:13" ht="15.75">
      <c r="L32" s="59" t="s">
        <v>67</v>
      </c>
      <c r="M32" s="60">
        <f>+J17+J13+J16</f>
        <v>19256.8</v>
      </c>
    </row>
    <row r="33" spans="12:13" ht="15.75">
      <c r="L33" s="59" t="s">
        <v>68</v>
      </c>
      <c r="M33" s="60">
        <f>+J12+J15+J20+J21+J22+J23</f>
        <v>13724.17</v>
      </c>
    </row>
    <row r="34" spans="12:13" ht="15.75">
      <c r="L34" s="62" t="s">
        <v>69</v>
      </c>
      <c r="M34" s="61">
        <f>SUM(M30:M33)</f>
        <v>49999.97</v>
      </c>
    </row>
  </sheetData>
  <sheetProtection/>
  <mergeCells count="2">
    <mergeCell ref="A8:R8"/>
    <mergeCell ref="A6:S6"/>
  </mergeCells>
  <printOptions/>
  <pageMargins left="0.4330708661417323" right="0.2755905511811024" top="0.5118110236220472" bottom="0.26" header="0.15748031496062992" footer="0.1574803149606299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Вдовин</dc:creator>
  <cp:keywords/>
  <dc:description/>
  <cp:lastModifiedBy>komitet</cp:lastModifiedBy>
  <cp:lastPrinted>2012-09-17T07:18:50Z</cp:lastPrinted>
  <dcterms:created xsi:type="dcterms:W3CDTF">2008-08-12T04:45:19Z</dcterms:created>
  <dcterms:modified xsi:type="dcterms:W3CDTF">2012-09-19T11:23:31Z</dcterms:modified>
  <cp:category/>
  <cp:version/>
  <cp:contentType/>
  <cp:contentStatus/>
</cp:coreProperties>
</file>